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Données Techniques\Voiture\Boites de vitesses\"/>
    </mc:Choice>
  </mc:AlternateContent>
  <xr:revisionPtr revIDLastSave="0" documentId="13_ncr:1_{80E5382E-DBC5-4E22-BC00-93C500508FB4}" xr6:coauthVersionLast="47" xr6:coauthVersionMax="47" xr10:uidLastSave="{00000000-0000-0000-0000-000000000000}"/>
  <bookViews>
    <workbookView xWindow="-120" yWindow="-120" windowWidth="38640" windowHeight="21240" xr2:uid="{91B762D2-F77A-4904-9383-D0BDCF75F1E8}"/>
  </bookViews>
  <sheets>
    <sheet name="Feuil1" sheetId="1" r:id="rId1"/>
  </sheets>
  <definedNames>
    <definedName name="lincourt">OFFSET(Feuil1!$T$38,0,0,Feuil1!$D$6)</definedName>
    <definedName name="Lineaire">OFFSET(Feuil1!$K$38,0,0,Feuil1!$D$6)</definedName>
    <definedName name="log">OFFSET(Feuil1!$O$38,0,0,Feuil1!$D$6)</definedName>
    <definedName name="logcourt">OFFSET(Feuil1!$X$38,0,0,Feuil1!$D$6)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9" i="1" l="1"/>
  <c r="X40" i="1"/>
  <c r="X41" i="1"/>
  <c r="X42" i="1"/>
  <c r="X43" i="1"/>
  <c r="X44" i="1"/>
  <c r="X45" i="1"/>
  <c r="Y45" i="1" s="1"/>
  <c r="X46" i="1"/>
  <c r="X47" i="1"/>
  <c r="X48" i="1"/>
  <c r="X49" i="1"/>
  <c r="Y49" i="1" s="1"/>
  <c r="X50" i="1"/>
  <c r="X51" i="1"/>
  <c r="X52" i="1"/>
  <c r="X53" i="1"/>
  <c r="X54" i="1"/>
  <c r="X55" i="1"/>
  <c r="X56" i="1"/>
  <c r="X57" i="1"/>
  <c r="Y57" i="1" s="1"/>
  <c r="X38" i="1"/>
  <c r="T38" i="1"/>
  <c r="K38" i="1"/>
  <c r="O39" i="1"/>
  <c r="O40" i="1"/>
  <c r="O41" i="1"/>
  <c r="O42" i="1"/>
  <c r="O43" i="1"/>
  <c r="O44" i="1"/>
  <c r="O45" i="1"/>
  <c r="O46" i="1"/>
  <c r="O47" i="1"/>
  <c r="O48" i="1"/>
  <c r="O49" i="1"/>
  <c r="O50" i="1"/>
  <c r="O51" i="1"/>
  <c r="O52" i="1"/>
  <c r="O53" i="1"/>
  <c r="O54" i="1"/>
  <c r="O55" i="1"/>
  <c r="O56" i="1"/>
  <c r="O57" i="1"/>
  <c r="O38" i="1"/>
  <c r="D17" i="1"/>
  <c r="K39" i="1" s="1"/>
  <c r="Y54" i="1" l="1"/>
  <c r="Y42" i="1"/>
  <c r="Y40" i="1"/>
  <c r="Y52" i="1"/>
  <c r="Y56" i="1"/>
  <c r="Y44" i="1"/>
  <c r="P45" i="1"/>
  <c r="Y55" i="1"/>
  <c r="Y43" i="1"/>
  <c r="K40" i="1"/>
  <c r="K41" i="1" s="1"/>
  <c r="K42" i="1" s="1"/>
  <c r="K43" i="1" s="1"/>
  <c r="K44" i="1" s="1"/>
  <c r="K45" i="1" s="1"/>
  <c r="K46" i="1" s="1"/>
  <c r="K47" i="1" s="1"/>
  <c r="K48" i="1" s="1"/>
  <c r="K49" i="1" s="1"/>
  <c r="K50" i="1" s="1"/>
  <c r="K51" i="1" s="1"/>
  <c r="K52" i="1" s="1"/>
  <c r="K53" i="1" s="1"/>
  <c r="K54" i="1" s="1"/>
  <c r="K55" i="1" s="1"/>
  <c r="K56" i="1" s="1"/>
  <c r="K57" i="1" s="1"/>
  <c r="L57" i="1" s="1"/>
  <c r="Y50" i="1"/>
  <c r="P54" i="1"/>
  <c r="Y48" i="1"/>
  <c r="P40" i="1"/>
  <c r="Y46" i="1"/>
  <c r="P51" i="1"/>
  <c r="T39" i="1"/>
  <c r="T40" i="1" s="1"/>
  <c r="T41" i="1" s="1"/>
  <c r="T42" i="1" s="1"/>
  <c r="T43" i="1" s="1"/>
  <c r="T44" i="1" s="1"/>
  <c r="T45" i="1" s="1"/>
  <c r="T46" i="1" s="1"/>
  <c r="T47" i="1" s="1"/>
  <c r="T48" i="1" s="1"/>
  <c r="T49" i="1" s="1"/>
  <c r="T50" i="1" s="1"/>
  <c r="T51" i="1" s="1"/>
  <c r="T52" i="1" s="1"/>
  <c r="T53" i="1" s="1"/>
  <c r="T54" i="1" s="1"/>
  <c r="T55" i="1" s="1"/>
  <c r="T56" i="1" s="1"/>
  <c r="T57" i="1" s="1"/>
  <c r="P46" i="1"/>
  <c r="Y51" i="1"/>
  <c r="Y39" i="1"/>
  <c r="Y41" i="1"/>
  <c r="Y47" i="1"/>
  <c r="Y53" i="1"/>
  <c r="P48" i="1"/>
  <c r="P56" i="1"/>
  <c r="P57" i="1"/>
  <c r="P43" i="1"/>
  <c r="P42" i="1"/>
  <c r="P41" i="1"/>
  <c r="P49" i="1"/>
  <c r="P39" i="1"/>
  <c r="P47" i="1"/>
  <c r="P55" i="1"/>
  <c r="P53" i="1"/>
  <c r="P52" i="1"/>
  <c r="P50" i="1"/>
  <c r="P44" i="1"/>
  <c r="U39" i="1" l="1"/>
  <c r="U40" i="1"/>
  <c r="L39" i="1"/>
  <c r="L42" i="1"/>
  <c r="L43" i="1"/>
  <c r="L54" i="1"/>
  <c r="L40" i="1"/>
  <c r="L46" i="1"/>
  <c r="L48" i="1"/>
  <c r="L44" i="1"/>
  <c r="L41" i="1"/>
  <c r="L45" i="1"/>
  <c r="L47" i="1"/>
  <c r="L49" i="1"/>
  <c r="L53" i="1"/>
  <c r="L50" i="1"/>
  <c r="L56" i="1"/>
  <c r="L55" i="1"/>
  <c r="L51" i="1"/>
  <c r="L52" i="1"/>
  <c r="U41" i="1" l="1"/>
  <c r="U42" i="1" l="1"/>
  <c r="U43" i="1" l="1"/>
  <c r="U44" i="1" l="1"/>
  <c r="U45" i="1" l="1"/>
  <c r="U46" i="1" l="1"/>
  <c r="U47" i="1" l="1"/>
  <c r="U48" i="1" l="1"/>
  <c r="U49" i="1" l="1"/>
  <c r="U50" i="1" l="1"/>
  <c r="U51" i="1" l="1"/>
  <c r="U52" i="1" l="1"/>
  <c r="U53" i="1" l="1"/>
  <c r="U54" i="1" l="1"/>
  <c r="U55" i="1" l="1"/>
  <c r="U57" i="1" l="1"/>
  <c r="U56" i="1"/>
</calcChain>
</file>

<file path=xl/sharedStrings.xml><?xml version="1.0" encoding="utf-8"?>
<sst xmlns="http://schemas.openxmlformats.org/spreadsheetml/2006/main" count="27" uniqueCount="19">
  <si>
    <t>Coefficient logarithmique</t>
  </si>
  <si>
    <t>Linéaire</t>
  </si>
  <si>
    <t>Log</t>
  </si>
  <si>
    <t>Nombre de vitesses (n)</t>
  </si>
  <si>
    <t>Rapport de 1ère vitesse (R1)</t>
  </si>
  <si>
    <t>Rapport de dernière vitesse (Rn)</t>
  </si>
  <si>
    <t>Les valeurs en vert sont modifiables</t>
  </si>
  <si>
    <t>Progression Logarithmique, calcul du rapport i en fonction de i, n, k, Rn, R1</t>
  </si>
  <si>
    <t>Calcul du coefficient de progression linéraire</t>
  </si>
  <si>
    <t>Coefficient de progression linéaire calculé (r)</t>
  </si>
  <si>
    <t>Rapport de transfert long</t>
  </si>
  <si>
    <t>Rapport de transfert court</t>
  </si>
  <si>
    <t>Vitesse</t>
  </si>
  <si>
    <t>Rapports longs progression linéaire</t>
  </si>
  <si>
    <t>Rapports longs progression logarithmique</t>
  </si>
  <si>
    <t>Différences</t>
  </si>
  <si>
    <t>Rapports courts progression linéaire</t>
  </si>
  <si>
    <t>Rapports courts progression logarithmique</t>
  </si>
  <si>
    <t>Copyright Olivier ADLER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</si>
</sst>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General&quot;:1&quot;"/>
    <numFmt numFmtId="166" formatCode="0.0%"/>
  </numFmts>
  <fonts count="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1">
    <xf numFmtId="0" fontId="0" fillId="0" borderId="0" xfId="0"/>
    <xf numFmtId="164" fontId="0" fillId="0" borderId="0" xfId="0" applyNumberFormat="1"/>
    <xf numFmtId="0" fontId="1" fillId="0" borderId="1" xfId="0" applyFont="1" applyBorder="1"/>
    <xf numFmtId="0" fontId="1" fillId="0" borderId="5" xfId="0" applyFont="1" applyBorder="1"/>
    <xf numFmtId="164" fontId="1" fillId="0" borderId="6" xfId="0" applyNumberFormat="1" applyFont="1" applyBorder="1"/>
    <xf numFmtId="0" fontId="1" fillId="0" borderId="0" xfId="0" applyFont="1"/>
    <xf numFmtId="0" fontId="2" fillId="0" borderId="0" xfId="0" applyFont="1"/>
    <xf numFmtId="0" fontId="3" fillId="0" borderId="2" xfId="0" applyFont="1" applyBorder="1"/>
    <xf numFmtId="0" fontId="3" fillId="0" borderId="3" xfId="0" applyFont="1" applyBorder="1"/>
    <xf numFmtId="0" fontId="3" fillId="2" borderId="4" xfId="0" applyFont="1" applyFill="1" applyBorder="1"/>
    <xf numFmtId="0" fontId="3" fillId="0" borderId="5" xfId="0" applyFont="1" applyBorder="1"/>
    <xf numFmtId="0" fontId="3" fillId="0" borderId="1" xfId="0" applyFont="1" applyBorder="1"/>
    <xf numFmtId="165" fontId="3" fillId="2" borderId="6" xfId="0" applyNumberFormat="1" applyFont="1" applyFill="1" applyBorder="1"/>
    <xf numFmtId="0" fontId="3" fillId="0" borderId="6" xfId="0" applyFont="1" applyBorder="1"/>
    <xf numFmtId="0" fontId="3" fillId="0" borderId="5" xfId="0" applyFont="1" applyFill="1" applyBorder="1"/>
    <xf numFmtId="0" fontId="4" fillId="0" borderId="1" xfId="0" applyFont="1" applyBorder="1"/>
    <xf numFmtId="164" fontId="3" fillId="0" borderId="6" xfId="0" applyNumberFormat="1" applyFont="1" applyBorder="1"/>
    <xf numFmtId="0" fontId="3" fillId="0" borderId="7" xfId="0" applyFont="1" applyBorder="1"/>
    <xf numFmtId="0" fontId="3" fillId="0" borderId="8" xfId="0" applyFont="1" applyBorder="1"/>
    <xf numFmtId="0" fontId="3" fillId="2" borderId="9" xfId="0" applyFont="1" applyFill="1" applyBorder="1"/>
    <xf numFmtId="16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fr-FR" sz="2400"/>
              <a:t>Rapports de boite longs</a:t>
            </a:r>
          </a:p>
        </c:rich>
      </c:tx>
      <c:layout>
        <c:manualLayout>
          <c:xMode val="edge"/>
          <c:yMode val="edge"/>
          <c:x val="0.34595122484689411"/>
          <c:y val="3.703703703703703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Progresion Linéaire</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[0]!Lineaire</c:f>
              <c:numCache>
                <c:formatCode>0.000</c:formatCode>
                <c:ptCount val="6"/>
                <c:pt idx="0">
                  <c:v>4.2</c:v>
                </c:pt>
                <c:pt idx="1">
                  <c:v>2.999289263315351</c:v>
                </c:pt>
                <c:pt idx="2">
                  <c:v>2.1418419250092238</c:v>
                </c:pt>
                <c:pt idx="3">
                  <c:v>1.5295246403330591</c:v>
                </c:pt>
                <c:pt idx="4">
                  <c:v>1.0922587694588615</c:v>
                </c:pt>
                <c:pt idx="5">
                  <c:v>0.78000000000000014</c:v>
                </c:pt>
              </c:numCache>
            </c:numRef>
          </c:val>
          <c:smooth val="0"/>
          <c:extLst>
            <c:ext xmlns:c16="http://schemas.microsoft.com/office/drawing/2014/chart" uri="{C3380CC4-5D6E-409C-BE32-E72D297353CC}">
              <c16:uniqueId val="{00000000-CF1A-4730-9B40-FD2C0F130920}"/>
            </c:ext>
          </c:extLst>
        </c:ser>
        <c:ser>
          <c:idx val="1"/>
          <c:order val="1"/>
          <c:tx>
            <c:v>Progression Logarithmique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[0]!log</c:f>
              <c:numCache>
                <c:formatCode>0.000</c:formatCode>
                <c:ptCount val="6"/>
                <c:pt idx="0">
                  <c:v>4.2</c:v>
                </c:pt>
                <c:pt idx="1">
                  <c:v>2.6973074477037016</c:v>
                </c:pt>
                <c:pt idx="2">
                  <c:v>1.8549285691817683</c:v>
                </c:pt>
                <c:pt idx="3">
                  <c:v>1.3411391435889466</c:v>
                </c:pt>
                <c:pt idx="4">
                  <c:v>1.0074705897681777</c:v>
                </c:pt>
                <c:pt idx="5">
                  <c:v>0.78</c:v>
                </c:pt>
              </c:numCache>
            </c:numRef>
          </c:val>
          <c:smooth val="0"/>
          <c:extLst>
            <c:ext xmlns:c16="http://schemas.microsoft.com/office/drawing/2014/chart" uri="{C3380CC4-5D6E-409C-BE32-E72D297353CC}">
              <c16:uniqueId val="{00000002-CF1A-4730-9B40-FD2C0F130920}"/>
            </c:ext>
          </c:extLst>
        </c:ser>
        <c:dLbls>
          <c:showLegendKey val="0"/>
          <c:showVal val="0"/>
          <c:showCatName val="0"/>
          <c:showSerName val="0"/>
          <c:showPercent val="0"/>
          <c:showBubbleSize val="0"/>
        </c:dLbls>
        <c:marker val="1"/>
        <c:smooth val="0"/>
        <c:axId val="1066896063"/>
        <c:axId val="1066896479"/>
      </c:lineChart>
      <c:catAx>
        <c:axId val="106689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479"/>
        <c:crosses val="autoZero"/>
        <c:auto val="1"/>
        <c:lblAlgn val="ctr"/>
        <c:lblOffset val="100"/>
        <c:noMultiLvlLbl val="0"/>
      </c:catAx>
      <c:valAx>
        <c:axId val="106689647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fr-FR" sz="2400"/>
              <a:t>Rapports de boite courts</a:t>
            </a:r>
          </a:p>
        </c:rich>
      </c:tx>
      <c:layout>
        <c:manualLayout>
          <c:xMode val="edge"/>
          <c:yMode val="edge"/>
          <c:x val="0.34595122484689411"/>
          <c:y val="3.703703703703703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Progresion Linéaire</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[0]!lincourt</c:f>
              <c:numCache>
                <c:formatCode>0.000</c:formatCode>
                <c:ptCount val="6"/>
                <c:pt idx="0">
                  <c:v>10.458000000000002</c:v>
                </c:pt>
                <c:pt idx="1">
                  <c:v>7.4682302656552251</c:v>
                </c:pt>
                <c:pt idx="2">
                  <c:v>5.3331863932729684</c:v>
                </c:pt>
                <c:pt idx="3">
                  <c:v>3.8085163544293179</c:v>
                </c:pt>
                <c:pt idx="4">
                  <c:v>2.7197243359525656</c:v>
                </c:pt>
                <c:pt idx="5">
                  <c:v>1.9422000000000006</c:v>
                </c:pt>
              </c:numCache>
            </c:numRef>
          </c:val>
          <c:smooth val="0"/>
          <c:extLst>
            <c:ext xmlns:c16="http://schemas.microsoft.com/office/drawing/2014/chart" uri="{C3380CC4-5D6E-409C-BE32-E72D297353CC}">
              <c16:uniqueId val="{00000000-9C68-4889-BEAB-F2B99A787A49}"/>
            </c:ext>
          </c:extLst>
        </c:ser>
        <c:ser>
          <c:idx val="1"/>
          <c:order val="1"/>
          <c:tx>
            <c:v>Progression Logarithmique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[0]!logcourt</c:f>
              <c:numCache>
                <c:formatCode>0.000</c:formatCode>
                <c:ptCount val="6"/>
                <c:pt idx="0">
                  <c:v>10.458000000000002</c:v>
                </c:pt>
                <c:pt idx="1">
                  <c:v>6.7162955447822181</c:v>
                </c:pt>
                <c:pt idx="2">
                  <c:v>4.6187721372626038</c:v>
                </c:pt>
                <c:pt idx="3">
                  <c:v>3.3394364675364772</c:v>
                </c:pt>
                <c:pt idx="4">
                  <c:v>2.5086017685227628</c:v>
                </c:pt>
                <c:pt idx="5">
                  <c:v>1.9422000000000004</c:v>
                </c:pt>
              </c:numCache>
            </c:numRef>
          </c:val>
          <c:smooth val="0"/>
          <c:extLst>
            <c:ext xmlns:c16="http://schemas.microsoft.com/office/drawing/2014/chart" uri="{C3380CC4-5D6E-409C-BE32-E72D297353CC}">
              <c16:uniqueId val="{00000001-9C68-4889-BEAB-F2B99A787A49}"/>
            </c:ext>
          </c:extLst>
        </c:ser>
        <c:dLbls>
          <c:showLegendKey val="0"/>
          <c:showVal val="0"/>
          <c:showCatName val="0"/>
          <c:showSerName val="0"/>
          <c:showPercent val="0"/>
          <c:showBubbleSize val="0"/>
        </c:dLbls>
        <c:marker val="1"/>
        <c:smooth val="0"/>
        <c:axId val="1066896063"/>
        <c:axId val="1066896479"/>
      </c:lineChart>
      <c:catAx>
        <c:axId val="106689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479"/>
        <c:crosses val="autoZero"/>
        <c:auto val="1"/>
        <c:lblAlgn val="ctr"/>
        <c:lblOffset val="100"/>
        <c:noMultiLvlLbl val="0"/>
      </c:catAx>
      <c:valAx>
        <c:axId val="106689647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fr-FR" sz="2400"/>
              <a:t>Rapports de boite longs et courts</a:t>
            </a:r>
          </a:p>
        </c:rich>
      </c:tx>
      <c:layout>
        <c:manualLayout>
          <c:xMode val="edge"/>
          <c:yMode val="edge"/>
          <c:x val="0.34595122484689411"/>
          <c:y val="3.703703703703703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Progresion Linéaire (rapports courts</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[0]!lincourt</c:f>
              <c:numCache>
                <c:formatCode>0.000</c:formatCode>
                <c:ptCount val="6"/>
                <c:pt idx="0">
                  <c:v>10.458000000000002</c:v>
                </c:pt>
                <c:pt idx="1">
                  <c:v>7.4682302656552251</c:v>
                </c:pt>
                <c:pt idx="2">
                  <c:v>5.3331863932729684</c:v>
                </c:pt>
                <c:pt idx="3">
                  <c:v>3.8085163544293179</c:v>
                </c:pt>
                <c:pt idx="4">
                  <c:v>2.7197243359525656</c:v>
                </c:pt>
                <c:pt idx="5">
                  <c:v>1.9422000000000006</c:v>
                </c:pt>
              </c:numCache>
            </c:numRef>
          </c:val>
          <c:smooth val="0"/>
          <c:extLst>
            <c:ext xmlns:c16="http://schemas.microsoft.com/office/drawing/2014/chart" uri="{C3380CC4-5D6E-409C-BE32-E72D297353CC}">
              <c16:uniqueId val="{00000000-9262-431A-999A-9A3F6EA64492}"/>
            </c:ext>
          </c:extLst>
        </c:ser>
        <c:ser>
          <c:idx val="1"/>
          <c:order val="1"/>
          <c:tx>
            <c:v>Progression Logarithmique (rapports courts)</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[0]!logcourt</c:f>
              <c:numCache>
                <c:formatCode>0.000</c:formatCode>
                <c:ptCount val="6"/>
                <c:pt idx="0">
                  <c:v>10.458000000000002</c:v>
                </c:pt>
                <c:pt idx="1">
                  <c:v>6.7162955447822181</c:v>
                </c:pt>
                <c:pt idx="2">
                  <c:v>4.6187721372626038</c:v>
                </c:pt>
                <c:pt idx="3">
                  <c:v>3.3394364675364772</c:v>
                </c:pt>
                <c:pt idx="4">
                  <c:v>2.5086017685227628</c:v>
                </c:pt>
                <c:pt idx="5">
                  <c:v>1.9422000000000004</c:v>
                </c:pt>
              </c:numCache>
            </c:numRef>
          </c:val>
          <c:smooth val="0"/>
          <c:extLst>
            <c:ext xmlns:c16="http://schemas.microsoft.com/office/drawing/2014/chart" uri="{C3380CC4-5D6E-409C-BE32-E72D297353CC}">
              <c16:uniqueId val="{00000001-9262-431A-999A-9A3F6EA64492}"/>
            </c:ext>
          </c:extLst>
        </c:ser>
        <c:ser>
          <c:idx val="2"/>
          <c:order val="2"/>
          <c:tx>
            <c:v>Progression Linéaire (rapports longs)</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[0]!Lineaire</c:f>
              <c:numCache>
                <c:formatCode>0.000</c:formatCode>
                <c:ptCount val="6"/>
                <c:pt idx="0">
                  <c:v>4.2</c:v>
                </c:pt>
                <c:pt idx="1">
                  <c:v>2.999289263315351</c:v>
                </c:pt>
                <c:pt idx="2">
                  <c:v>2.1418419250092238</c:v>
                </c:pt>
                <c:pt idx="3">
                  <c:v>1.5295246403330591</c:v>
                </c:pt>
                <c:pt idx="4">
                  <c:v>1.0922587694588615</c:v>
                </c:pt>
                <c:pt idx="5">
                  <c:v>0.78000000000000014</c:v>
                </c:pt>
              </c:numCache>
            </c:numRef>
          </c:val>
          <c:smooth val="0"/>
          <c:extLst>
            <c:ext xmlns:c16="http://schemas.microsoft.com/office/drawing/2014/chart" uri="{C3380CC4-5D6E-409C-BE32-E72D297353CC}">
              <c16:uniqueId val="{00000003-9262-431A-999A-9A3F6EA64492}"/>
            </c:ext>
          </c:extLst>
        </c:ser>
        <c:ser>
          <c:idx val="3"/>
          <c:order val="3"/>
          <c:tx>
            <c:v>Progression logarithmique (rapports longs)</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[0]!log</c:f>
              <c:numCache>
                <c:formatCode>0.000</c:formatCode>
                <c:ptCount val="6"/>
                <c:pt idx="0">
                  <c:v>4.2</c:v>
                </c:pt>
                <c:pt idx="1">
                  <c:v>2.6973074477037016</c:v>
                </c:pt>
                <c:pt idx="2">
                  <c:v>1.8549285691817683</c:v>
                </c:pt>
                <c:pt idx="3">
                  <c:v>1.3411391435889466</c:v>
                </c:pt>
                <c:pt idx="4">
                  <c:v>1.0074705897681777</c:v>
                </c:pt>
                <c:pt idx="5">
                  <c:v>0.78</c:v>
                </c:pt>
              </c:numCache>
            </c:numRef>
          </c:val>
          <c:smooth val="0"/>
          <c:extLst>
            <c:ext xmlns:c16="http://schemas.microsoft.com/office/drawing/2014/chart" uri="{C3380CC4-5D6E-409C-BE32-E72D297353CC}">
              <c16:uniqueId val="{00000004-9262-431A-999A-9A3F6EA64492}"/>
            </c:ext>
          </c:extLst>
        </c:ser>
        <c:dLbls>
          <c:showLegendKey val="0"/>
          <c:showVal val="0"/>
          <c:showCatName val="0"/>
          <c:showSerName val="0"/>
          <c:showPercent val="0"/>
          <c:showBubbleSize val="0"/>
        </c:dLbls>
        <c:marker val="1"/>
        <c:smooth val="0"/>
        <c:axId val="1066896063"/>
        <c:axId val="1066896479"/>
      </c:lineChart>
      <c:catAx>
        <c:axId val="106689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479"/>
        <c:crosses val="autoZero"/>
        <c:auto val="1"/>
        <c:lblAlgn val="ctr"/>
        <c:lblOffset val="100"/>
        <c:noMultiLvlLbl val="0"/>
      </c:catAx>
      <c:valAx>
        <c:axId val="106689647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105104</xdr:colOff>
      <xdr:row>0</xdr:row>
      <xdr:rowOff>186887</xdr:rowOff>
    </xdr:from>
    <xdr:to>
      <xdr:col>22</xdr:col>
      <xdr:colOff>171450</xdr:colOff>
      <xdr:row>32</xdr:row>
      <xdr:rowOff>171450</xdr:rowOff>
    </xdr:to>
    <xdr:graphicFrame macro="">
      <xdr:nvGraphicFramePr>
        <xdr:cNvPr id="2" name="Graphique 1">
          <a:extLst>
            <a:ext uri="{FF2B5EF4-FFF2-40B4-BE49-F238E27FC236}">
              <a16:creationId xmlns:a16="http://schemas.microsoft.com/office/drawing/2014/main" id="{15E9B4DA-ACA7-4FDB-8E0D-9ECA77F7D6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565259</xdr:colOff>
      <xdr:row>26</xdr:row>
      <xdr:rowOff>188528</xdr:rowOff>
    </xdr:from>
    <xdr:to>
      <xdr:col>8</xdr:col>
      <xdr:colOff>628650</xdr:colOff>
      <xdr:row>58</xdr:row>
      <xdr:rowOff>58615</xdr:rowOff>
    </xdr:to>
    <xdr:sp macro="" textlink="">
      <xdr:nvSpPr>
        <xdr:cNvPr id="4" name="ZoneTexte 3">
          <a:extLst>
            <a:ext uri="{FF2B5EF4-FFF2-40B4-BE49-F238E27FC236}">
              <a16:creationId xmlns:a16="http://schemas.microsoft.com/office/drawing/2014/main" id="{8AA913AD-1CD4-4823-85EB-D338F6BFC568}"/>
            </a:ext>
          </a:extLst>
        </xdr:cNvPr>
        <xdr:cNvSpPr txBox="1"/>
      </xdr:nvSpPr>
      <xdr:spPr>
        <a:xfrm>
          <a:off x="565259" y="5324701"/>
          <a:ext cx="7500218" cy="6017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a:p>
          <a:r>
            <a:rPr lang="fr-FR" b="1"/>
            <a:t>Cette feuille de calcul permet de déterminer et visualiser l'étagement des rapports de boite en fonction :</a:t>
          </a:r>
        </a:p>
        <a:p>
          <a:endParaRPr lang="fr-FR" baseline="0"/>
        </a:p>
        <a:p>
          <a:r>
            <a:rPr lang="fr-FR" baseline="0"/>
            <a:t>- du rapport voulu pour la 1ère vitesse</a:t>
          </a:r>
        </a:p>
        <a:p>
          <a:r>
            <a:rPr lang="fr-FR" baseline="0"/>
            <a:t>- du rapport voulu pour la dernière vitesse</a:t>
          </a:r>
        </a:p>
        <a:p>
          <a:r>
            <a:rPr lang="fr-FR" baseline="0"/>
            <a:t>- du nombre de vitesses</a:t>
          </a:r>
        </a:p>
        <a:p>
          <a:r>
            <a:rPr lang="fr-FR" baseline="0"/>
            <a:t>- du coefficient logarithmique pour la progression logarithmique</a:t>
          </a:r>
        </a:p>
        <a:p>
          <a:endParaRPr lang="fr-FR" baseline="0"/>
        </a:p>
        <a:p>
          <a:r>
            <a:rPr lang="fr-FR" baseline="0"/>
            <a:t>Le graphe montre les courbes pour un étagement linéaire et pour un étagement logarithmique de coefficient k.</a:t>
          </a:r>
        </a:p>
        <a:p>
          <a:endParaRPr lang="fr-FR"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En pratique suivre</a:t>
          </a:r>
          <a:r>
            <a:rPr lang="fr-FR" sz="1100" baseline="0">
              <a:solidFill>
                <a:schemeClr val="dk1"/>
              </a:solidFill>
              <a:effectLst/>
              <a:latin typeface="+mn-lt"/>
              <a:ea typeface="+mn-ea"/>
              <a:cs typeface="+mn-cs"/>
            </a:rPr>
            <a:t> une progression linéaire ou logarithmique n'est pas forcément la meilleure solution. </a:t>
          </a:r>
          <a:r>
            <a:rPr lang="fr-FR" sz="1100">
              <a:solidFill>
                <a:schemeClr val="dk1"/>
              </a:solidFill>
              <a:effectLst/>
              <a:latin typeface="+mn-lt"/>
              <a:ea typeface="+mn-ea"/>
              <a:cs typeface="+mn-cs"/>
            </a:rPr>
            <a:t>Des modifications </a:t>
          </a:r>
          <a:r>
            <a:rPr lang="fr-FR" sz="1100" baseline="0">
              <a:solidFill>
                <a:schemeClr val="dk1"/>
              </a:solidFill>
              <a:effectLst/>
              <a:latin typeface="+mn-lt"/>
              <a:ea typeface="+mn-ea"/>
              <a:cs typeface="+mn-cs"/>
            </a:rPr>
            <a:t>pour certains rapports sont parfois judicieuses pour améliorer les performances en fonction des caractéristiques du véhicule et de son utilisation. Par exemple sur un véhicule destiné à un usage tout terrain léger qui ne possède pas de boite de transfert, la première vitesse sera souvent sur démultipliée pour faciliter les franchissements.</a:t>
          </a:r>
          <a:endParaRPr lang="fr-FR">
            <a:effectLst/>
          </a:endParaRPr>
        </a:p>
        <a:p>
          <a:endParaRPr lang="fr-FR"/>
        </a:p>
        <a:p>
          <a:r>
            <a:rPr lang="fr-FR"/>
            <a:t>Pour les boîtes de vitesses de véhicules courants (comme les voitures compactes ou les berlines), l’écart entre la première et la deuxième vitesse est souvent plus important, alors que les écarts entre les autres vitesses sont plus proches. Une estimation approximative basée sur l'analyse d'étagements réels de boîtes de vitesses conduit à un coefficient k situé entre </a:t>
          </a:r>
          <a:r>
            <a:rPr lang="fr-FR" b="1"/>
            <a:t>0.05 et 0.15</a:t>
          </a:r>
          <a:r>
            <a:rPr lang="fr-FR"/>
            <a:t> dans la plupart des véhicules.</a:t>
          </a:r>
        </a:p>
        <a:p>
          <a:endParaRPr lang="fr-FR"/>
        </a:p>
        <a:p>
          <a:r>
            <a:rPr lang="fr-FR"/>
            <a:t>Un exemple basé sur des valeurs moyennes pour une boîte à 5 vitesses :</a:t>
          </a:r>
        </a:p>
        <a:p>
          <a:endParaRPr lang="fr-FR"/>
        </a:p>
        <a:p>
          <a:r>
            <a:rPr lang="fr-FR" b="1"/>
            <a:t>1ère vitesse</a:t>
          </a:r>
          <a:r>
            <a:rPr lang="fr-FR"/>
            <a:t> : 3.7:1</a:t>
          </a:r>
        </a:p>
        <a:p>
          <a:r>
            <a:rPr lang="fr-FR" b="1"/>
            <a:t>2ème vitesse</a:t>
          </a:r>
          <a:r>
            <a:rPr lang="fr-FR"/>
            <a:t> : environ 2.1:1</a:t>
          </a:r>
        </a:p>
        <a:p>
          <a:r>
            <a:rPr lang="fr-FR" b="1"/>
            <a:t>3ème vitesse</a:t>
          </a:r>
          <a:r>
            <a:rPr lang="fr-FR"/>
            <a:t> : environ 1.5:1</a:t>
          </a:r>
        </a:p>
        <a:p>
          <a:r>
            <a:rPr lang="fr-FR" b="1"/>
            <a:t>4ème vitesse</a:t>
          </a:r>
          <a:r>
            <a:rPr lang="fr-FR"/>
            <a:t> : environ 1.2:1</a:t>
          </a:r>
        </a:p>
        <a:p>
          <a:r>
            <a:rPr lang="fr-FR" b="1"/>
            <a:t>5ème vitesse</a:t>
          </a:r>
          <a:r>
            <a:rPr lang="fr-FR"/>
            <a:t> : 1:1 (prise directe)</a:t>
          </a:r>
        </a:p>
        <a:p>
          <a:r>
            <a:rPr lang="fr-FR"/>
            <a:t>Ces valeurs suggèrent que la réduction de l’écart entre les vitesses est modérée, ce qui correspond à un coefficient k de l’ordre de </a:t>
          </a:r>
          <a:r>
            <a:rPr lang="fr-FR" b="1"/>
            <a:t>0.1</a:t>
          </a:r>
          <a:r>
            <a:rPr lang="fr-FR"/>
            <a:t> dans cet exemple.</a:t>
          </a:r>
        </a:p>
        <a:p>
          <a:endParaRPr lang="fr-FR"/>
        </a:p>
        <a:p>
          <a:r>
            <a:rPr lang="fr-FR"/>
            <a:t>Bien qu’il n’y ait pas de valeur fixe pour k dans les boîtes de vitesses automobiles, une estimation raisonnable pour des véhicules conventionnels se situe entre </a:t>
          </a:r>
          <a:r>
            <a:rPr lang="fr-FR" b="1"/>
            <a:t>0.05 et 0.15</a:t>
          </a:r>
          <a:r>
            <a:rPr lang="fr-FR"/>
            <a:t>. Cela correspond à une réduction progressive des écarts entre les rapports après la première vitesse, tout en assurant une montée fluide en régime moteur. Le coefficient peut varier en fonction des besoins spécifiques en termes de performance et d’économie de carburant des différents types de véhicules.</a:t>
          </a:r>
        </a:p>
        <a:p>
          <a:endParaRPr lang="fr-FR"/>
        </a:p>
        <a:p>
          <a:endParaRPr lang="fr-FR"/>
        </a:p>
        <a:p>
          <a:endParaRPr lang="fr-FR" sz="1100"/>
        </a:p>
      </xdr:txBody>
    </xdr:sp>
    <xdr:clientData/>
  </xdr:twoCellAnchor>
  <xdr:oneCellAnchor>
    <xdr:from>
      <xdr:col>4</xdr:col>
      <xdr:colOff>593836</xdr:colOff>
      <xdr:row>7</xdr:row>
      <xdr:rowOff>6569</xdr:rowOff>
    </xdr:from>
    <xdr:ext cx="1580494" cy="695640"/>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73D62D10-35C9-4C85-86BE-33CE836944EC}"/>
                </a:ext>
              </a:extLst>
            </xdr:cNvPr>
            <xdr:cNvSpPr txBox="1"/>
          </xdr:nvSpPr>
          <xdr:spPr>
            <a:xfrm>
              <a:off x="4738853" y="1346638"/>
              <a:ext cx="1580494" cy="695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600" i="1">
                        <a:solidFill>
                          <a:schemeClr val="tx1"/>
                        </a:solidFill>
                        <a:effectLst/>
                        <a:latin typeface="Cambria Math" panose="02040503050406030204" pitchFamily="18" charset="0"/>
                        <a:ea typeface="+mn-ea"/>
                        <a:cs typeface="+mn-cs"/>
                      </a:rPr>
                      <m:t>𝑟</m:t>
                    </m:r>
                    <m:r>
                      <a:rPr lang="fr-FR" sz="1600" i="1">
                        <a:solidFill>
                          <a:schemeClr val="tx1"/>
                        </a:solidFill>
                        <a:effectLst/>
                        <a:latin typeface="Cambria Math" panose="02040503050406030204" pitchFamily="18" charset="0"/>
                        <a:ea typeface="+mn-ea"/>
                        <a:cs typeface="+mn-cs"/>
                      </a:rPr>
                      <m:t>=</m:t>
                    </m:r>
                    <m:sSup>
                      <m:sSupPr>
                        <m:ctrlPr>
                          <a:rPr lang="fr-FR" sz="1600" i="1">
                            <a:solidFill>
                              <a:schemeClr val="tx1"/>
                            </a:solidFill>
                            <a:effectLst/>
                            <a:latin typeface="Cambria Math" panose="02040503050406030204" pitchFamily="18" charset="0"/>
                            <a:ea typeface="+mn-ea"/>
                            <a:cs typeface="+mn-cs"/>
                          </a:rPr>
                        </m:ctrlPr>
                      </m:sSupPr>
                      <m:e>
                        <m:d>
                          <m:dPr>
                            <m:ctrlPr>
                              <a:rPr lang="fr-FR" sz="1600" i="1">
                                <a:solidFill>
                                  <a:schemeClr val="tx1"/>
                                </a:solidFill>
                                <a:effectLst/>
                                <a:latin typeface="Cambria Math" panose="02040503050406030204" pitchFamily="18" charset="0"/>
                                <a:ea typeface="+mn-ea"/>
                                <a:cs typeface="+mn-cs"/>
                              </a:rPr>
                            </m:ctrlPr>
                          </m:dPr>
                          <m:e>
                            <m:f>
                              <m:fPr>
                                <m:ctrlPr>
                                  <a:rPr lang="fr-FR" sz="1600" i="1">
                                    <a:solidFill>
                                      <a:schemeClr val="tx1"/>
                                    </a:solidFill>
                                    <a:effectLst/>
                                    <a:latin typeface="Cambria Math" panose="02040503050406030204" pitchFamily="18" charset="0"/>
                                    <a:ea typeface="+mn-ea"/>
                                    <a:cs typeface="+mn-cs"/>
                                  </a:rPr>
                                </m:ctrlPr>
                              </m:fPr>
                              <m:num>
                                <m:sSub>
                                  <m:sSubPr>
                                    <m:ctrlPr>
                                      <a:rPr lang="fr-FR" sz="1600" i="1">
                                        <a:solidFill>
                                          <a:schemeClr val="tx1"/>
                                        </a:solidFill>
                                        <a:effectLst/>
                                        <a:latin typeface="Cambria Math" panose="02040503050406030204" pitchFamily="18" charset="0"/>
                                        <a:ea typeface="+mn-ea"/>
                                        <a:cs typeface="+mn-cs"/>
                                      </a:rPr>
                                    </m:ctrlPr>
                                  </m:sSubPr>
                                  <m:e>
                                    <m:r>
                                      <a:rPr lang="fr-FR" sz="1600" i="1">
                                        <a:solidFill>
                                          <a:schemeClr val="tx1"/>
                                        </a:solidFill>
                                        <a:effectLst/>
                                        <a:latin typeface="Cambria Math" panose="02040503050406030204" pitchFamily="18" charset="0"/>
                                        <a:ea typeface="+mn-ea"/>
                                        <a:cs typeface="+mn-cs"/>
                                      </a:rPr>
                                      <m:t>𝑅</m:t>
                                    </m:r>
                                  </m:e>
                                  <m:sub>
                                    <m:r>
                                      <a:rPr lang="fr-FR" sz="1600" i="1">
                                        <a:solidFill>
                                          <a:schemeClr val="tx1"/>
                                        </a:solidFill>
                                        <a:effectLst/>
                                        <a:latin typeface="Cambria Math" panose="02040503050406030204" pitchFamily="18" charset="0"/>
                                        <a:ea typeface="+mn-ea"/>
                                        <a:cs typeface="+mn-cs"/>
                                      </a:rPr>
                                      <m:t>𝑛</m:t>
                                    </m:r>
                                  </m:sub>
                                </m:sSub>
                              </m:num>
                              <m:den>
                                <m:sSub>
                                  <m:sSubPr>
                                    <m:ctrlPr>
                                      <a:rPr lang="fr-FR" sz="1600" i="1">
                                        <a:solidFill>
                                          <a:schemeClr val="tx1"/>
                                        </a:solidFill>
                                        <a:effectLst/>
                                        <a:latin typeface="Cambria Math" panose="02040503050406030204" pitchFamily="18" charset="0"/>
                                        <a:ea typeface="+mn-ea"/>
                                        <a:cs typeface="+mn-cs"/>
                                      </a:rPr>
                                    </m:ctrlPr>
                                  </m:sSubPr>
                                  <m:e>
                                    <m:r>
                                      <a:rPr lang="fr-FR" sz="1600" i="1">
                                        <a:solidFill>
                                          <a:schemeClr val="tx1"/>
                                        </a:solidFill>
                                        <a:effectLst/>
                                        <a:latin typeface="Cambria Math" panose="02040503050406030204" pitchFamily="18" charset="0"/>
                                        <a:ea typeface="+mn-ea"/>
                                        <a:cs typeface="+mn-cs"/>
                                      </a:rPr>
                                      <m:t>𝑅</m:t>
                                    </m:r>
                                  </m:e>
                                  <m:sub>
                                    <m:r>
                                      <a:rPr lang="fr-FR" sz="1600" i="1">
                                        <a:solidFill>
                                          <a:schemeClr val="tx1"/>
                                        </a:solidFill>
                                        <a:effectLst/>
                                        <a:latin typeface="Cambria Math" panose="02040503050406030204" pitchFamily="18" charset="0"/>
                                        <a:ea typeface="+mn-ea"/>
                                        <a:cs typeface="+mn-cs"/>
                                      </a:rPr>
                                      <m:t>1</m:t>
                                    </m:r>
                                  </m:sub>
                                </m:sSub>
                              </m:den>
                            </m:f>
                          </m:e>
                        </m:d>
                      </m:e>
                      <m:sup>
                        <m:f>
                          <m:fPr>
                            <m:ctrlPr>
                              <a:rPr lang="fr-FR" sz="1600" i="1">
                                <a:solidFill>
                                  <a:schemeClr val="tx1"/>
                                </a:solidFill>
                                <a:effectLst/>
                                <a:latin typeface="Cambria Math" panose="02040503050406030204" pitchFamily="18" charset="0"/>
                                <a:ea typeface="+mn-ea"/>
                                <a:cs typeface="+mn-cs"/>
                              </a:rPr>
                            </m:ctrlPr>
                          </m:fPr>
                          <m:num>
                            <m:r>
                              <a:rPr lang="fr-FR" sz="1600" i="1">
                                <a:solidFill>
                                  <a:schemeClr val="tx1"/>
                                </a:solidFill>
                                <a:effectLst/>
                                <a:latin typeface="Cambria Math" panose="02040503050406030204" pitchFamily="18" charset="0"/>
                                <a:ea typeface="+mn-ea"/>
                                <a:cs typeface="+mn-cs"/>
                              </a:rPr>
                              <m:t>1</m:t>
                            </m:r>
                          </m:num>
                          <m:den>
                            <m:r>
                              <a:rPr lang="fr-FR" sz="1600" i="1">
                                <a:solidFill>
                                  <a:schemeClr val="tx1"/>
                                </a:solidFill>
                                <a:effectLst/>
                                <a:latin typeface="Cambria Math" panose="02040503050406030204" pitchFamily="18" charset="0"/>
                                <a:ea typeface="+mn-ea"/>
                                <a:cs typeface="+mn-cs"/>
                              </a:rPr>
                              <m:t>𝑛</m:t>
                            </m:r>
                            <m:r>
                              <a:rPr lang="fr-FR" sz="1600" i="1">
                                <a:solidFill>
                                  <a:schemeClr val="tx1"/>
                                </a:solidFill>
                                <a:effectLst/>
                                <a:latin typeface="Cambria Math" panose="02040503050406030204" pitchFamily="18" charset="0"/>
                                <a:ea typeface="+mn-ea"/>
                                <a:cs typeface="+mn-cs"/>
                              </a:rPr>
                              <m:t>−1</m:t>
                            </m:r>
                          </m:den>
                        </m:f>
                      </m:sup>
                    </m:sSup>
                  </m:oMath>
                </m:oMathPara>
              </a14:m>
              <a:endParaRPr lang="fr-FR" sz="1600"/>
            </a:p>
          </xdr:txBody>
        </xdr:sp>
      </mc:Choice>
      <mc:Fallback xmlns="">
        <xdr:sp macro="" textlink="">
          <xdr:nvSpPr>
            <xdr:cNvPr id="9" name="ZoneTexte 8">
              <a:extLst>
                <a:ext uri="{FF2B5EF4-FFF2-40B4-BE49-F238E27FC236}">
                  <a16:creationId xmlns:a16="http://schemas.microsoft.com/office/drawing/2014/main" id="{73D62D10-35C9-4C85-86BE-33CE836944EC}"/>
                </a:ext>
              </a:extLst>
            </xdr:cNvPr>
            <xdr:cNvSpPr txBox="1"/>
          </xdr:nvSpPr>
          <xdr:spPr>
            <a:xfrm>
              <a:off x="4738853" y="1346638"/>
              <a:ext cx="1580494" cy="695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fr-FR" sz="1600" i="0">
                  <a:solidFill>
                    <a:schemeClr val="tx1"/>
                  </a:solidFill>
                  <a:effectLst/>
                  <a:latin typeface="+mn-lt"/>
                  <a:ea typeface="+mn-ea"/>
                  <a:cs typeface="+mn-cs"/>
                </a:rPr>
                <a:t>𝑟=(𝑅_𝑛/𝑅_1 )^(1/(𝑛−1))</a:t>
              </a:r>
              <a:endParaRPr lang="fr-FR" sz="1600"/>
            </a:p>
          </xdr:txBody>
        </xdr:sp>
      </mc:Fallback>
    </mc:AlternateContent>
    <xdr:clientData/>
  </xdr:oneCellAnchor>
  <xdr:oneCellAnchor>
    <xdr:from>
      <xdr:col>6</xdr:col>
      <xdr:colOff>344214</xdr:colOff>
      <xdr:row>17</xdr:row>
      <xdr:rowOff>51894</xdr:rowOff>
    </xdr:from>
    <xdr:ext cx="65" cy="172227"/>
    <xdr:sp macro="" textlink="">
      <xdr:nvSpPr>
        <xdr:cNvPr id="10" name="ZoneTexte 9">
          <a:extLst>
            <a:ext uri="{FF2B5EF4-FFF2-40B4-BE49-F238E27FC236}">
              <a16:creationId xmlns:a16="http://schemas.microsoft.com/office/drawing/2014/main" id="{82D91829-4231-403A-B888-D11E83CEF68C}"/>
            </a:ext>
          </a:extLst>
        </xdr:cNvPr>
        <xdr:cNvSpPr txBox="1"/>
      </xdr:nvSpPr>
      <xdr:spPr>
        <a:xfrm>
          <a:off x="6013231" y="329039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oneCellAnchor>
    <xdr:from>
      <xdr:col>1</xdr:col>
      <xdr:colOff>72259</xdr:colOff>
      <xdr:row>23</xdr:row>
      <xdr:rowOff>16751</xdr:rowOff>
    </xdr:from>
    <xdr:ext cx="2853153" cy="963084"/>
    <mc:AlternateContent xmlns:mc="http://schemas.openxmlformats.org/markup-compatibility/2006" xmlns:a14="http://schemas.microsoft.com/office/drawing/2010/main">
      <mc:Choice Requires="a14">
        <xdr:sp macro="" textlink="">
          <xdr:nvSpPr>
            <xdr:cNvPr id="18" name="ZoneTexte 17">
              <a:extLst>
                <a:ext uri="{FF2B5EF4-FFF2-40B4-BE49-F238E27FC236}">
                  <a16:creationId xmlns:a16="http://schemas.microsoft.com/office/drawing/2014/main" id="{7F1DDF6D-A48F-478E-94B5-42CCA9711D42}"/>
                </a:ext>
              </a:extLst>
            </xdr:cNvPr>
            <xdr:cNvSpPr txBox="1"/>
          </xdr:nvSpPr>
          <xdr:spPr>
            <a:xfrm>
              <a:off x="834259" y="4274426"/>
              <a:ext cx="2853153" cy="963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𝑖</m:t>
                        </m:r>
                      </m:sub>
                    </m:sSub>
                    <m:r>
                      <a:rPr lang="fr-FR" sz="1800" i="1">
                        <a:solidFill>
                          <a:schemeClr val="tx1"/>
                        </a:solidFill>
                        <a:effectLst/>
                        <a:latin typeface="Cambria Math" panose="02040503050406030204" pitchFamily="18" charset="0"/>
                        <a:ea typeface="+mn-ea"/>
                        <a:cs typeface="+mn-cs"/>
                      </a:rPr>
                      <m:t>=</m:t>
                    </m:r>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1</m:t>
                        </m:r>
                      </m:sub>
                    </m:sSub>
                    <m:r>
                      <a:rPr lang="fr-FR" sz="1800" i="1">
                        <a:solidFill>
                          <a:schemeClr val="tx1"/>
                        </a:solidFill>
                        <a:effectLst/>
                        <a:latin typeface="Cambria Math" panose="02040503050406030204" pitchFamily="18" charset="0"/>
                        <a:ea typeface="+mn-ea"/>
                        <a:cs typeface="+mn-cs"/>
                      </a:rPr>
                      <m:t>·</m:t>
                    </m:r>
                    <m:sSup>
                      <m:sSupPr>
                        <m:ctrlPr>
                          <a:rPr lang="fr-FR" sz="1800" i="1">
                            <a:solidFill>
                              <a:schemeClr val="tx1"/>
                            </a:solidFill>
                            <a:effectLst/>
                            <a:latin typeface="Cambria Math" panose="02040503050406030204" pitchFamily="18" charset="0"/>
                            <a:ea typeface="+mn-ea"/>
                            <a:cs typeface="+mn-cs"/>
                          </a:rPr>
                        </m:ctrlPr>
                      </m:sSupPr>
                      <m:e>
                        <m:d>
                          <m:dPr>
                            <m:ctrlPr>
                              <a:rPr lang="fr-FR" sz="1800" i="1">
                                <a:solidFill>
                                  <a:schemeClr val="tx1"/>
                                </a:solidFill>
                                <a:effectLst/>
                                <a:latin typeface="Cambria Math" panose="02040503050406030204" pitchFamily="18" charset="0"/>
                                <a:ea typeface="+mn-ea"/>
                                <a:cs typeface="+mn-cs"/>
                              </a:rPr>
                            </m:ctrlPr>
                          </m:dPr>
                          <m:e>
                            <m:f>
                              <m:fPr>
                                <m:ctrlPr>
                                  <a:rPr lang="fr-FR" sz="1800" i="1">
                                    <a:solidFill>
                                      <a:schemeClr val="tx1"/>
                                    </a:solidFill>
                                    <a:effectLst/>
                                    <a:latin typeface="Cambria Math" panose="02040503050406030204" pitchFamily="18" charset="0"/>
                                    <a:ea typeface="+mn-ea"/>
                                    <a:cs typeface="+mn-cs"/>
                                  </a:rPr>
                                </m:ctrlPr>
                              </m:fPr>
                              <m:num>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𝑛</m:t>
                                    </m:r>
                                  </m:sub>
                                </m:sSub>
                              </m:num>
                              <m:den>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1</m:t>
                                    </m:r>
                                  </m:sub>
                                </m:sSub>
                              </m:den>
                            </m:f>
                          </m:e>
                        </m:d>
                      </m:e>
                      <m:sup>
                        <m:f>
                          <m:fPr>
                            <m:ctrlPr>
                              <a:rPr lang="fr-FR" sz="1800" i="1">
                                <a:solidFill>
                                  <a:schemeClr val="tx1"/>
                                </a:solidFill>
                                <a:effectLst/>
                                <a:latin typeface="Cambria Math" panose="02040503050406030204" pitchFamily="18" charset="0"/>
                                <a:ea typeface="+mn-ea"/>
                                <a:cs typeface="+mn-cs"/>
                              </a:rPr>
                            </m:ctrlPr>
                          </m:fPr>
                          <m:num>
                            <m:sSub>
                              <m:sSubPr>
                                <m:ctrlPr>
                                  <a:rPr lang="fr-FR" sz="1800" i="1">
                                    <a:solidFill>
                                      <a:schemeClr val="tx1"/>
                                    </a:solidFill>
                                    <a:effectLst/>
                                    <a:latin typeface="Cambria Math" panose="02040503050406030204" pitchFamily="18" charset="0"/>
                                    <a:ea typeface="+mn-ea"/>
                                    <a:cs typeface="+mn-cs"/>
                                  </a:rPr>
                                </m:ctrlPr>
                              </m:sSubPr>
                              <m:e>
                                <m:r>
                                  <m:rPr>
                                    <m:sty m:val="p"/>
                                  </m:rPr>
                                  <a:rPr lang="fr-FR" sz="1800">
                                    <a:solidFill>
                                      <a:schemeClr val="tx1"/>
                                    </a:solidFill>
                                    <a:effectLst/>
                                    <a:latin typeface="Cambria Math" panose="02040503050406030204" pitchFamily="18" charset="0"/>
                                    <a:ea typeface="+mn-ea"/>
                                    <a:cs typeface="+mn-cs"/>
                                  </a:rPr>
                                  <m:t>log</m:t>
                                </m:r>
                              </m:e>
                              <m:sub>
                                <m:r>
                                  <a:rPr lang="fr-FR" sz="1800" i="1">
                                    <a:solidFill>
                                      <a:schemeClr val="tx1"/>
                                    </a:solidFill>
                                    <a:effectLst/>
                                    <a:latin typeface="Cambria Math" panose="02040503050406030204" pitchFamily="18" charset="0"/>
                                    <a:ea typeface="+mn-ea"/>
                                    <a:cs typeface="+mn-cs"/>
                                  </a:rPr>
                                  <m:t>10</m:t>
                                </m:r>
                              </m:sub>
                            </m:sSub>
                            <m:r>
                              <a:rPr lang="fr-FR" sz="1800">
                                <a:solidFill>
                                  <a:schemeClr val="tx1"/>
                                </a:solidFill>
                                <a:effectLst/>
                                <a:latin typeface="Cambria Math" panose="02040503050406030204" pitchFamily="18" charset="0"/>
                                <a:ea typeface="+mn-ea"/>
                                <a:cs typeface="+mn-cs"/>
                              </a:rPr>
                              <m:t>((</m:t>
                            </m:r>
                            <m:r>
                              <a:rPr lang="fr-FR" sz="1800" i="1">
                                <a:solidFill>
                                  <a:schemeClr val="tx1"/>
                                </a:solidFill>
                                <a:effectLst/>
                                <a:latin typeface="Cambria Math" panose="02040503050406030204" pitchFamily="18" charset="0"/>
                                <a:ea typeface="+mn-ea"/>
                                <a:cs typeface="+mn-cs"/>
                              </a:rPr>
                              <m:t>𝑖</m:t>
                            </m:r>
                            <m:r>
                              <a:rPr lang="fr-FR" sz="1800" i="1">
                                <a:solidFill>
                                  <a:schemeClr val="tx1"/>
                                </a:solidFill>
                                <a:effectLst/>
                                <a:latin typeface="Cambria Math" panose="02040503050406030204" pitchFamily="18" charset="0"/>
                                <a:ea typeface="+mn-ea"/>
                                <a:cs typeface="+mn-cs"/>
                              </a:rPr>
                              <m:t>−1)·</m:t>
                            </m:r>
                            <m:r>
                              <a:rPr lang="fr-FR" sz="1800" i="1">
                                <a:solidFill>
                                  <a:schemeClr val="tx1"/>
                                </a:solidFill>
                                <a:effectLst/>
                                <a:latin typeface="Cambria Math" panose="02040503050406030204" pitchFamily="18" charset="0"/>
                                <a:ea typeface="+mn-ea"/>
                                <a:cs typeface="+mn-cs"/>
                              </a:rPr>
                              <m:t>𝑘</m:t>
                            </m:r>
                            <m:r>
                              <a:rPr lang="fr-FR" sz="1800" i="1">
                                <a:solidFill>
                                  <a:schemeClr val="tx1"/>
                                </a:solidFill>
                                <a:effectLst/>
                                <a:latin typeface="Cambria Math" panose="02040503050406030204" pitchFamily="18" charset="0"/>
                                <a:ea typeface="+mn-ea"/>
                                <a:cs typeface="+mn-cs"/>
                              </a:rPr>
                              <m:t>+1)</m:t>
                            </m:r>
                          </m:num>
                          <m:den>
                            <m:sSub>
                              <m:sSubPr>
                                <m:ctrlPr>
                                  <a:rPr lang="fr-FR" sz="1800" i="1">
                                    <a:solidFill>
                                      <a:schemeClr val="tx1"/>
                                    </a:solidFill>
                                    <a:effectLst/>
                                    <a:latin typeface="Cambria Math" panose="02040503050406030204" pitchFamily="18" charset="0"/>
                                    <a:ea typeface="+mn-ea"/>
                                    <a:cs typeface="+mn-cs"/>
                                  </a:rPr>
                                </m:ctrlPr>
                              </m:sSubPr>
                              <m:e>
                                <m:r>
                                  <m:rPr>
                                    <m:sty m:val="p"/>
                                  </m:rPr>
                                  <a:rPr lang="fr-FR" sz="1800">
                                    <a:solidFill>
                                      <a:schemeClr val="tx1"/>
                                    </a:solidFill>
                                    <a:effectLst/>
                                    <a:latin typeface="Cambria Math" panose="02040503050406030204" pitchFamily="18" charset="0"/>
                                    <a:ea typeface="+mn-ea"/>
                                    <a:cs typeface="+mn-cs"/>
                                  </a:rPr>
                                  <m:t>log</m:t>
                                </m:r>
                              </m:e>
                              <m:sub>
                                <m:r>
                                  <a:rPr lang="fr-FR" sz="1800" i="1">
                                    <a:solidFill>
                                      <a:schemeClr val="tx1"/>
                                    </a:solidFill>
                                    <a:effectLst/>
                                    <a:latin typeface="Cambria Math" panose="02040503050406030204" pitchFamily="18" charset="0"/>
                                    <a:ea typeface="+mn-ea"/>
                                    <a:cs typeface="+mn-cs"/>
                                  </a:rPr>
                                  <m:t>10</m:t>
                                </m:r>
                              </m:sub>
                            </m:sSub>
                            <m:r>
                              <a:rPr lang="fr-FR" sz="1800">
                                <a:solidFill>
                                  <a:schemeClr val="tx1"/>
                                </a:solidFill>
                                <a:effectLst/>
                                <a:latin typeface="Cambria Math" panose="02040503050406030204" pitchFamily="18" charset="0"/>
                                <a:ea typeface="+mn-ea"/>
                                <a:cs typeface="+mn-cs"/>
                              </a:rPr>
                              <m:t>((</m:t>
                            </m:r>
                            <m:r>
                              <a:rPr lang="fr-FR" sz="1800" i="1">
                                <a:solidFill>
                                  <a:schemeClr val="tx1"/>
                                </a:solidFill>
                                <a:effectLst/>
                                <a:latin typeface="Cambria Math" panose="02040503050406030204" pitchFamily="18" charset="0"/>
                                <a:ea typeface="+mn-ea"/>
                                <a:cs typeface="+mn-cs"/>
                              </a:rPr>
                              <m:t>𝑛</m:t>
                            </m:r>
                            <m:r>
                              <a:rPr lang="fr-FR" sz="1800" i="1">
                                <a:solidFill>
                                  <a:schemeClr val="tx1"/>
                                </a:solidFill>
                                <a:effectLst/>
                                <a:latin typeface="Cambria Math" panose="02040503050406030204" pitchFamily="18" charset="0"/>
                                <a:ea typeface="+mn-ea"/>
                                <a:cs typeface="+mn-cs"/>
                              </a:rPr>
                              <m:t>−1)·</m:t>
                            </m:r>
                            <m:r>
                              <a:rPr lang="fr-FR" sz="1800" i="1">
                                <a:solidFill>
                                  <a:schemeClr val="tx1"/>
                                </a:solidFill>
                                <a:effectLst/>
                                <a:latin typeface="Cambria Math" panose="02040503050406030204" pitchFamily="18" charset="0"/>
                                <a:ea typeface="+mn-ea"/>
                                <a:cs typeface="+mn-cs"/>
                              </a:rPr>
                              <m:t>𝑘</m:t>
                            </m:r>
                            <m:r>
                              <a:rPr lang="fr-FR" sz="1800" i="1">
                                <a:solidFill>
                                  <a:schemeClr val="tx1"/>
                                </a:solidFill>
                                <a:effectLst/>
                                <a:latin typeface="Cambria Math" panose="02040503050406030204" pitchFamily="18" charset="0"/>
                                <a:ea typeface="+mn-ea"/>
                                <a:cs typeface="+mn-cs"/>
                              </a:rPr>
                              <m:t>+1)</m:t>
                            </m:r>
                          </m:den>
                        </m:f>
                      </m:sup>
                    </m:sSup>
                  </m:oMath>
                </m:oMathPara>
              </a14:m>
              <a:endParaRPr lang="fr-FR" sz="1800">
                <a:solidFill>
                  <a:schemeClr val="tx1"/>
                </a:solidFill>
                <a:effectLst/>
                <a:latin typeface="+mn-lt"/>
                <a:ea typeface="+mn-ea"/>
                <a:cs typeface="+mn-cs"/>
              </a:endParaRPr>
            </a:p>
            <a:p>
              <a:endParaRPr lang="fr-FR" sz="1100"/>
            </a:p>
          </xdr:txBody>
        </xdr:sp>
      </mc:Choice>
      <mc:Fallback xmlns="">
        <xdr:sp macro="" textlink="">
          <xdr:nvSpPr>
            <xdr:cNvPr id="18" name="ZoneTexte 17">
              <a:extLst>
                <a:ext uri="{FF2B5EF4-FFF2-40B4-BE49-F238E27FC236}">
                  <a16:creationId xmlns:a16="http://schemas.microsoft.com/office/drawing/2014/main" id="{7F1DDF6D-A48F-478E-94B5-42CCA9711D42}"/>
                </a:ext>
              </a:extLst>
            </xdr:cNvPr>
            <xdr:cNvSpPr txBox="1"/>
          </xdr:nvSpPr>
          <xdr:spPr>
            <a:xfrm>
              <a:off x="834259" y="4274426"/>
              <a:ext cx="2853153" cy="963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800" i="0">
                  <a:solidFill>
                    <a:schemeClr val="tx1"/>
                  </a:solidFill>
                  <a:effectLst/>
                  <a:latin typeface="Cambria Math" panose="02040503050406030204" pitchFamily="18" charset="0"/>
                  <a:ea typeface="+mn-ea"/>
                  <a:cs typeface="+mn-cs"/>
                </a:rPr>
                <a:t>𝑅_𝑖=𝑅_1·(𝑅_𝑛/𝑅_1 )^((log_10 ((𝑖−1)·𝑘+1))/(log_10 ((𝑛−1)·𝑘+1)))</a:t>
              </a:r>
              <a:endParaRPr lang="fr-FR" sz="1800">
                <a:solidFill>
                  <a:schemeClr val="tx1"/>
                </a:solidFill>
                <a:effectLst/>
                <a:latin typeface="+mn-lt"/>
                <a:ea typeface="+mn-ea"/>
                <a:cs typeface="+mn-cs"/>
              </a:endParaRPr>
            </a:p>
            <a:p>
              <a:endParaRPr lang="fr-FR" sz="1100"/>
            </a:p>
          </xdr:txBody>
        </xdr:sp>
      </mc:Fallback>
    </mc:AlternateContent>
    <xdr:clientData/>
  </xdr:oneCellAnchor>
  <xdr:twoCellAnchor>
    <xdr:from>
      <xdr:col>4</xdr:col>
      <xdr:colOff>504825</xdr:colOff>
      <xdr:row>12</xdr:row>
      <xdr:rowOff>49266</xdr:rowOff>
    </xdr:from>
    <xdr:to>
      <xdr:col>8</xdr:col>
      <xdr:colOff>667408</xdr:colOff>
      <xdr:row>16</xdr:row>
      <xdr:rowOff>152400</xdr:rowOff>
    </xdr:to>
    <xdr:sp macro="" textlink="">
      <xdr:nvSpPr>
        <xdr:cNvPr id="21" name="ZoneTexte 20">
          <a:extLst>
            <a:ext uri="{FF2B5EF4-FFF2-40B4-BE49-F238E27FC236}">
              <a16:creationId xmlns:a16="http://schemas.microsoft.com/office/drawing/2014/main" id="{C0DF792C-19DF-4EE7-B082-6931897543E0}"/>
            </a:ext>
          </a:extLst>
        </xdr:cNvPr>
        <xdr:cNvSpPr txBox="1"/>
      </xdr:nvSpPr>
      <xdr:spPr>
        <a:xfrm>
          <a:off x="4648200" y="2401941"/>
          <a:ext cx="3210583" cy="865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Calculs des rapports de boite</a:t>
          </a:r>
        </a:p>
        <a:p>
          <a:endParaRPr lang="fr-FR" sz="1400" b="1"/>
        </a:p>
        <a:p>
          <a:r>
            <a:rPr lang="fr-FR" sz="1400" b="1"/>
            <a:t>Progression linéraire ou logarithmique</a:t>
          </a:r>
        </a:p>
      </xdr:txBody>
    </xdr:sp>
    <xdr:clientData/>
  </xdr:twoCellAnchor>
  <xdr:twoCellAnchor>
    <xdr:from>
      <xdr:col>1</xdr:col>
      <xdr:colOff>0</xdr:colOff>
      <xdr:row>59</xdr:row>
      <xdr:rowOff>0</xdr:rowOff>
    </xdr:from>
    <xdr:to>
      <xdr:col>12</xdr:col>
      <xdr:colOff>247321</xdr:colOff>
      <xdr:row>91</xdr:row>
      <xdr:rowOff>127438</xdr:rowOff>
    </xdr:to>
    <xdr:graphicFrame macro="">
      <xdr:nvGraphicFramePr>
        <xdr:cNvPr id="8" name="Graphique 7">
          <a:extLst>
            <a:ext uri="{FF2B5EF4-FFF2-40B4-BE49-F238E27FC236}">
              <a16:creationId xmlns:a16="http://schemas.microsoft.com/office/drawing/2014/main" id="{625FF3CE-965C-4456-9831-211715456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59</xdr:row>
      <xdr:rowOff>0</xdr:rowOff>
    </xdr:from>
    <xdr:to>
      <xdr:col>26</xdr:col>
      <xdr:colOff>66346</xdr:colOff>
      <xdr:row>91</xdr:row>
      <xdr:rowOff>127438</xdr:rowOff>
    </xdr:to>
    <xdr:graphicFrame macro="">
      <xdr:nvGraphicFramePr>
        <xdr:cNvPr id="11" name="Graphique 10">
          <a:extLst>
            <a:ext uri="{FF2B5EF4-FFF2-40B4-BE49-F238E27FC236}">
              <a16:creationId xmlns:a16="http://schemas.microsoft.com/office/drawing/2014/main" id="{D30ECA82-C660-4044-BD51-BCF6F6E19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F3413-5A2E-48D9-8888-A3F740718493}">
  <dimension ref="B2:Z58"/>
  <sheetViews>
    <sheetView tabSelected="1" zoomScale="130" zoomScaleNormal="130" workbookViewId="0">
      <selection activeCell="D7" sqref="D7"/>
    </sheetView>
  </sheetViews>
  <sheetFormatPr baseColWidth="10" defaultRowHeight="15" x14ac:dyDescent="0.25"/>
  <cols>
    <col min="3" max="3" width="31.5703125" customWidth="1"/>
  </cols>
  <sheetData>
    <row r="2" spans="2:6" ht="18.75" x14ac:dyDescent="0.3">
      <c r="B2" s="6" t="s">
        <v>18</v>
      </c>
    </row>
    <row r="4" spans="2:6" ht="18.75" x14ac:dyDescent="0.3">
      <c r="B4" s="6" t="s">
        <v>6</v>
      </c>
    </row>
    <row r="5" spans="2:6" ht="15.75" thickBot="1" x14ac:dyDescent="0.3"/>
    <row r="6" spans="2:6" ht="15.75" x14ac:dyDescent="0.25">
      <c r="B6" s="7" t="s">
        <v>3</v>
      </c>
      <c r="C6" s="8"/>
      <c r="D6" s="9">
        <v>6</v>
      </c>
    </row>
    <row r="7" spans="2:6" ht="15.75" x14ac:dyDescent="0.25">
      <c r="B7" s="10" t="s">
        <v>4</v>
      </c>
      <c r="C7" s="11"/>
      <c r="D7" s="12">
        <v>4.2</v>
      </c>
      <c r="F7" s="5" t="s">
        <v>8</v>
      </c>
    </row>
    <row r="8" spans="2:6" ht="15.75" x14ac:dyDescent="0.25">
      <c r="B8" s="10" t="s">
        <v>5</v>
      </c>
      <c r="C8" s="11"/>
      <c r="D8" s="12">
        <v>0.78</v>
      </c>
    </row>
    <row r="9" spans="2:6" ht="15.75" x14ac:dyDescent="0.25">
      <c r="B9" s="10"/>
      <c r="C9" s="11"/>
      <c r="D9" s="13"/>
    </row>
    <row r="10" spans="2:6" ht="15.75" x14ac:dyDescent="0.25">
      <c r="B10" s="14" t="s">
        <v>10</v>
      </c>
      <c r="C10" s="15"/>
      <c r="D10" s="12">
        <v>1</v>
      </c>
    </row>
    <row r="11" spans="2:6" ht="15.75" x14ac:dyDescent="0.25">
      <c r="B11" s="14" t="s">
        <v>11</v>
      </c>
      <c r="C11" s="11"/>
      <c r="D11" s="12">
        <v>2.4900000000000002</v>
      </c>
    </row>
    <row r="12" spans="2:6" ht="15.75" x14ac:dyDescent="0.25">
      <c r="B12" s="10"/>
      <c r="C12" s="11"/>
      <c r="D12" s="16"/>
    </row>
    <row r="13" spans="2:6" ht="16.5" thickBot="1" x14ac:dyDescent="0.3">
      <c r="B13" s="17" t="s">
        <v>0</v>
      </c>
      <c r="C13" s="18"/>
      <c r="D13" s="19">
        <v>0.2</v>
      </c>
    </row>
    <row r="17" spans="2:4" x14ac:dyDescent="0.25">
      <c r="B17" s="3" t="s">
        <v>9</v>
      </c>
      <c r="C17" s="2"/>
      <c r="D17" s="4">
        <f>(D8/D7)^(1/(D6-1))</f>
        <v>0.71411649126555976</v>
      </c>
    </row>
    <row r="22" spans="2:4" x14ac:dyDescent="0.25">
      <c r="B22" s="5" t="s">
        <v>7</v>
      </c>
    </row>
    <row r="35" spans="10:26" ht="18.75" x14ac:dyDescent="0.3">
      <c r="J35" s="6" t="s">
        <v>13</v>
      </c>
      <c r="N35" s="6" t="s">
        <v>14</v>
      </c>
      <c r="S35" s="6" t="s">
        <v>16</v>
      </c>
      <c r="W35" s="6" t="s">
        <v>17</v>
      </c>
    </row>
    <row r="36" spans="10:26" x14ac:dyDescent="0.25">
      <c r="J36" t="s">
        <v>12</v>
      </c>
      <c r="K36" t="s">
        <v>1</v>
      </c>
      <c r="L36" t="s">
        <v>15</v>
      </c>
      <c r="N36" t="s">
        <v>12</v>
      </c>
      <c r="O36" t="s">
        <v>2</v>
      </c>
      <c r="P36" t="s">
        <v>15</v>
      </c>
      <c r="S36" t="s">
        <v>12</v>
      </c>
      <c r="T36" t="s">
        <v>1</v>
      </c>
      <c r="U36" t="s">
        <v>15</v>
      </c>
      <c r="W36" t="s">
        <v>12</v>
      </c>
      <c r="X36" t="s">
        <v>2</v>
      </c>
      <c r="Y36" t="s">
        <v>15</v>
      </c>
    </row>
    <row r="38" spans="10:26" x14ac:dyDescent="0.25">
      <c r="J38">
        <v>1</v>
      </c>
      <c r="K38" s="1">
        <f>$D$7*$D$10</f>
        <v>4.2</v>
      </c>
      <c r="N38">
        <v>1</v>
      </c>
      <c r="O38" s="1">
        <f>$D$10*$D$7*($D$8/$D$7)^(LOG10((N38-1)*($D$13)+1)/LOG10(($D$6-1)*$D$13+1))</f>
        <v>4.2</v>
      </c>
      <c r="S38">
        <v>1</v>
      </c>
      <c r="T38" s="1">
        <f>$D$7*$D$11</f>
        <v>10.458000000000002</v>
      </c>
      <c r="W38">
        <v>1</v>
      </c>
      <c r="X38" s="1">
        <f>$D$11*$D$7*($D$8/$D$7)^(LOG10((W38-1)*($D$13)+1)/LOG10(($D$6-1)*$D$13+1))</f>
        <v>10.458000000000002</v>
      </c>
    </row>
    <row r="39" spans="10:26" x14ac:dyDescent="0.25">
      <c r="J39">
        <v>2</v>
      </c>
      <c r="K39" s="1">
        <f>K38*$D17</f>
        <v>2.999289263315351</v>
      </c>
      <c r="L39" s="20">
        <f>(K39/K38)-1</f>
        <v>-0.28588350873444024</v>
      </c>
      <c r="M39" s="20"/>
      <c r="N39">
        <v>2</v>
      </c>
      <c r="O39" s="1">
        <f t="shared" ref="O39:O57" si="0">$D$10*$D$7*($D$8/$D$7)^(LOG10((N39-1)*($D$13)+1)/LOG10(($D$6-1)*$D$13+1))</f>
        <v>2.6973074477037016</v>
      </c>
      <c r="P39" s="20">
        <f>(O39/O38)-1</f>
        <v>-0.35778394102292821</v>
      </c>
      <c r="S39">
        <v>2</v>
      </c>
      <c r="T39" s="1">
        <f>T38*D$17</f>
        <v>7.4682302656552251</v>
      </c>
      <c r="U39" s="20">
        <f>(T39/T38)-1</f>
        <v>-0.28588350873444024</v>
      </c>
      <c r="V39" s="20"/>
      <c r="W39">
        <v>2</v>
      </c>
      <c r="X39" s="1">
        <f t="shared" ref="X39:X57" si="1">$D$11*$D$7*($D$8/$D$7)^(LOG10((W39-1)*($D$13)+1)/LOG10(($D$6-1)*$D$13+1))</f>
        <v>6.7162955447822181</v>
      </c>
      <c r="Y39" s="20">
        <f>(X39/X38)-1</f>
        <v>-0.35778394102292821</v>
      </c>
      <c r="Z39" s="20"/>
    </row>
    <row r="40" spans="10:26" x14ac:dyDescent="0.25">
      <c r="J40">
        <v>3</v>
      </c>
      <c r="K40" s="1">
        <f t="shared" ref="K40:K57" si="2">K39*D$17</f>
        <v>2.1418419250092238</v>
      </c>
      <c r="L40" s="20">
        <f t="shared" ref="L40:L57" si="3">(K40/K39)-1</f>
        <v>-0.28588350873444035</v>
      </c>
      <c r="M40" s="20"/>
      <c r="N40">
        <v>3</v>
      </c>
      <c r="O40" s="1">
        <f t="shared" si="0"/>
        <v>1.8549285691817683</v>
      </c>
      <c r="P40" s="20">
        <f t="shared" ref="P40:P57" si="4">(O40/O39)-1</f>
        <v>-0.31230361938868911</v>
      </c>
      <c r="S40">
        <v>3</v>
      </c>
      <c r="T40" s="1">
        <f t="shared" ref="T40:T57" si="5">T39*D$17</f>
        <v>5.3331863932729684</v>
      </c>
      <c r="U40" s="20">
        <f t="shared" ref="U40:U57" si="6">(T40/T39)-1</f>
        <v>-0.28588350873444024</v>
      </c>
      <c r="V40" s="20"/>
      <c r="W40">
        <v>3</v>
      </c>
      <c r="X40" s="1">
        <f t="shared" si="1"/>
        <v>4.6187721372626038</v>
      </c>
      <c r="Y40" s="20">
        <f t="shared" ref="Y40:Y57" si="7">(X40/X39)-1</f>
        <v>-0.31230361938868911</v>
      </c>
      <c r="Z40" s="20"/>
    </row>
    <row r="41" spans="10:26" x14ac:dyDescent="0.25">
      <c r="J41">
        <v>4</v>
      </c>
      <c r="K41" s="1">
        <f t="shared" si="2"/>
        <v>1.5295246403330591</v>
      </c>
      <c r="L41" s="20">
        <f t="shared" si="3"/>
        <v>-0.28588350873444024</v>
      </c>
      <c r="M41" s="20"/>
      <c r="N41">
        <v>4</v>
      </c>
      <c r="O41" s="1">
        <f t="shared" si="0"/>
        <v>1.3411391435889466</v>
      </c>
      <c r="P41" s="20">
        <f t="shared" si="4"/>
        <v>-0.27698609753984249</v>
      </c>
      <c r="S41">
        <v>4</v>
      </c>
      <c r="T41" s="1">
        <f t="shared" si="5"/>
        <v>3.8085163544293179</v>
      </c>
      <c r="U41" s="20">
        <f t="shared" si="6"/>
        <v>-0.28588350873444024</v>
      </c>
      <c r="V41" s="20"/>
      <c r="W41">
        <v>4</v>
      </c>
      <c r="X41" s="1">
        <f t="shared" si="1"/>
        <v>3.3394364675364772</v>
      </c>
      <c r="Y41" s="20">
        <f t="shared" si="7"/>
        <v>-0.2769860975398426</v>
      </c>
      <c r="Z41" s="20"/>
    </row>
    <row r="42" spans="10:26" x14ac:dyDescent="0.25">
      <c r="J42">
        <v>5</v>
      </c>
      <c r="K42" s="1">
        <f t="shared" si="2"/>
        <v>1.0922587694588615</v>
      </c>
      <c r="L42" s="20">
        <f t="shared" si="3"/>
        <v>-0.28588350873444024</v>
      </c>
      <c r="M42" s="20"/>
      <c r="N42">
        <v>5</v>
      </c>
      <c r="O42" s="1">
        <f t="shared" si="0"/>
        <v>1.0074705897681777</v>
      </c>
      <c r="P42" s="20">
        <f t="shared" si="4"/>
        <v>-0.24879488113951942</v>
      </c>
      <c r="S42">
        <v>5</v>
      </c>
      <c r="T42" s="1">
        <f t="shared" si="5"/>
        <v>2.7197243359525656</v>
      </c>
      <c r="U42" s="20">
        <f t="shared" si="6"/>
        <v>-0.28588350873444024</v>
      </c>
      <c r="V42" s="20"/>
      <c r="W42">
        <v>5</v>
      </c>
      <c r="X42" s="1">
        <f t="shared" si="1"/>
        <v>2.5086017685227628</v>
      </c>
      <c r="Y42" s="20">
        <f t="shared" si="7"/>
        <v>-0.24879488113951942</v>
      </c>
      <c r="Z42" s="20"/>
    </row>
    <row r="43" spans="10:26" x14ac:dyDescent="0.25">
      <c r="J43">
        <v>6</v>
      </c>
      <c r="K43" s="1">
        <f t="shared" si="2"/>
        <v>0.78000000000000014</v>
      </c>
      <c r="L43" s="20">
        <f t="shared" si="3"/>
        <v>-0.28588350873444024</v>
      </c>
      <c r="M43" s="20"/>
      <c r="N43">
        <v>6</v>
      </c>
      <c r="O43" s="1">
        <f t="shared" si="0"/>
        <v>0.78</v>
      </c>
      <c r="P43" s="20">
        <f t="shared" si="4"/>
        <v>-0.22578385123928968</v>
      </c>
      <c r="S43">
        <v>6</v>
      </c>
      <c r="T43" s="1">
        <f t="shared" si="5"/>
        <v>1.9422000000000006</v>
      </c>
      <c r="U43" s="20">
        <f t="shared" si="6"/>
        <v>-0.28588350873444024</v>
      </c>
      <c r="V43" s="20"/>
      <c r="W43">
        <v>6</v>
      </c>
      <c r="X43" s="1">
        <f t="shared" si="1"/>
        <v>1.9422000000000004</v>
      </c>
      <c r="Y43" s="20">
        <f t="shared" si="7"/>
        <v>-0.22578385123928968</v>
      </c>
      <c r="Z43" s="20"/>
    </row>
    <row r="44" spans="10:26" x14ac:dyDescent="0.25">
      <c r="J44">
        <v>7</v>
      </c>
      <c r="K44" s="1">
        <f t="shared" si="2"/>
        <v>0.55701086318713666</v>
      </c>
      <c r="L44" s="20">
        <f t="shared" si="3"/>
        <v>-0.28588350873444035</v>
      </c>
      <c r="M44" s="20"/>
      <c r="N44">
        <v>7</v>
      </c>
      <c r="O44" s="1">
        <f t="shared" si="0"/>
        <v>0.61881132999707533</v>
      </c>
      <c r="P44" s="20">
        <f t="shared" si="4"/>
        <v>-0.20665214102939067</v>
      </c>
      <c r="S44">
        <v>7</v>
      </c>
      <c r="T44" s="1">
        <f t="shared" si="5"/>
        <v>1.3869570493359706</v>
      </c>
      <c r="U44" s="20">
        <f t="shared" si="6"/>
        <v>-0.28588350873444024</v>
      </c>
      <c r="V44" s="20"/>
      <c r="W44">
        <v>7</v>
      </c>
      <c r="X44" s="1">
        <f t="shared" si="1"/>
        <v>1.5408402116927178</v>
      </c>
      <c r="Y44" s="20">
        <f t="shared" si="7"/>
        <v>-0.20665214102939067</v>
      </c>
      <c r="Z44" s="20"/>
    </row>
    <row r="45" spans="10:26" x14ac:dyDescent="0.25">
      <c r="J45">
        <v>8</v>
      </c>
      <c r="K45" s="1">
        <f t="shared" si="2"/>
        <v>0.39777064321599875</v>
      </c>
      <c r="L45" s="20">
        <f t="shared" si="3"/>
        <v>-0.28588350873444024</v>
      </c>
      <c r="M45" s="20"/>
      <c r="N45">
        <v>8</v>
      </c>
      <c r="O45" s="1">
        <f t="shared" si="0"/>
        <v>0.50092852600211557</v>
      </c>
      <c r="P45" s="20">
        <f t="shared" si="4"/>
        <v>-0.19049878093782946</v>
      </c>
      <c r="S45">
        <v>8</v>
      </c>
      <c r="T45" s="1">
        <f t="shared" si="5"/>
        <v>0.99044890160783716</v>
      </c>
      <c r="U45" s="20">
        <f t="shared" si="6"/>
        <v>-0.28588350873444024</v>
      </c>
      <c r="V45" s="20"/>
      <c r="W45">
        <v>8</v>
      </c>
      <c r="X45" s="1">
        <f t="shared" si="1"/>
        <v>1.247312029745268</v>
      </c>
      <c r="Y45" s="20">
        <f t="shared" si="7"/>
        <v>-0.19049878093782946</v>
      </c>
      <c r="Z45" s="20"/>
    </row>
    <row r="46" spans="10:26" x14ac:dyDescent="0.25">
      <c r="J46">
        <v>9</v>
      </c>
      <c r="K46" s="1">
        <f t="shared" si="2"/>
        <v>0.28405457606185386</v>
      </c>
      <c r="L46" s="20">
        <f t="shared" si="3"/>
        <v>-0.28588350873444024</v>
      </c>
      <c r="M46" s="20"/>
      <c r="N46">
        <v>9</v>
      </c>
      <c r="O46" s="1">
        <f t="shared" si="0"/>
        <v>0.41242411865868767</v>
      </c>
      <c r="P46" s="20">
        <f t="shared" si="4"/>
        <v>-0.17668070942131597</v>
      </c>
      <c r="S46">
        <v>9</v>
      </c>
      <c r="T46" s="1">
        <f t="shared" si="5"/>
        <v>0.7072958943940163</v>
      </c>
      <c r="U46" s="20">
        <f t="shared" si="6"/>
        <v>-0.28588350873444024</v>
      </c>
      <c r="V46" s="20"/>
      <c r="W46">
        <v>9</v>
      </c>
      <c r="X46" s="1">
        <f t="shared" si="1"/>
        <v>1.0269360554601326</v>
      </c>
      <c r="Y46" s="20">
        <f t="shared" si="7"/>
        <v>-0.17668070942131586</v>
      </c>
      <c r="Z46" s="20"/>
    </row>
    <row r="47" spans="10:26" x14ac:dyDescent="0.25">
      <c r="J47">
        <v>10</v>
      </c>
      <c r="K47" s="1">
        <f t="shared" si="2"/>
        <v>0.20284805718521715</v>
      </c>
      <c r="L47" s="20">
        <f t="shared" si="3"/>
        <v>-0.28588350873444024</v>
      </c>
      <c r="M47" s="20"/>
      <c r="N47">
        <v>10</v>
      </c>
      <c r="O47" s="1">
        <f t="shared" si="0"/>
        <v>0.34448673427661408</v>
      </c>
      <c r="P47" s="20">
        <f t="shared" si="4"/>
        <v>-0.16472699172643912</v>
      </c>
      <c r="S47">
        <v>10</v>
      </c>
      <c r="T47" s="1">
        <f t="shared" si="5"/>
        <v>0.50509166239119085</v>
      </c>
      <c r="U47" s="20">
        <f t="shared" si="6"/>
        <v>-0.28588350873444024</v>
      </c>
      <c r="V47" s="20"/>
      <c r="W47">
        <v>10</v>
      </c>
      <c r="X47" s="1">
        <f t="shared" si="1"/>
        <v>0.85777196834876923</v>
      </c>
      <c r="Y47" s="20">
        <f t="shared" si="7"/>
        <v>-0.16472699172643912</v>
      </c>
      <c r="Z47" s="20"/>
    </row>
    <row r="48" spans="10:26" x14ac:dyDescent="0.25">
      <c r="J48">
        <v>11</v>
      </c>
      <c r="K48" s="1">
        <f t="shared" si="2"/>
        <v>0.14485714285714288</v>
      </c>
      <c r="L48" s="20">
        <f t="shared" si="3"/>
        <v>-0.28588350873444024</v>
      </c>
      <c r="M48" s="20"/>
      <c r="N48">
        <v>11</v>
      </c>
      <c r="O48" s="1">
        <f t="shared" si="0"/>
        <v>0.29133759323141928</v>
      </c>
      <c r="P48" s="20">
        <f t="shared" si="4"/>
        <v>-0.1542850152323062</v>
      </c>
      <c r="S48">
        <v>11</v>
      </c>
      <c r="T48" s="1">
        <f t="shared" si="5"/>
        <v>0.36069428571428591</v>
      </c>
      <c r="U48" s="20">
        <f t="shared" si="6"/>
        <v>-0.28588350873444024</v>
      </c>
      <c r="V48" s="20"/>
      <c r="W48">
        <v>11</v>
      </c>
      <c r="X48" s="1">
        <f t="shared" si="1"/>
        <v>0.7254306071462342</v>
      </c>
      <c r="Y48" s="20">
        <f t="shared" si="7"/>
        <v>-0.15428501523230609</v>
      </c>
      <c r="Z48" s="20"/>
    </row>
    <row r="49" spans="10:26" x14ac:dyDescent="0.25">
      <c r="J49">
        <v>12</v>
      </c>
      <c r="K49" s="1">
        <f t="shared" si="2"/>
        <v>0.10344487459189682</v>
      </c>
      <c r="L49" s="20">
        <f t="shared" si="3"/>
        <v>-0.28588350873444024</v>
      </c>
      <c r="M49" s="20"/>
      <c r="N49">
        <v>12</v>
      </c>
      <c r="O49" s="1">
        <f t="shared" si="0"/>
        <v>0.24906869809509</v>
      </c>
      <c r="P49" s="20">
        <f t="shared" si="4"/>
        <v>-0.14508561928962482</v>
      </c>
      <c r="S49">
        <v>12</v>
      </c>
      <c r="T49" s="1">
        <f t="shared" si="5"/>
        <v>0.2575777377338232</v>
      </c>
      <c r="U49" s="20">
        <f t="shared" si="6"/>
        <v>-0.28588350873444013</v>
      </c>
      <c r="V49" s="20"/>
      <c r="W49">
        <v>12</v>
      </c>
      <c r="X49" s="1">
        <f t="shared" si="1"/>
        <v>0.62018105825677416</v>
      </c>
      <c r="Y49" s="20">
        <f t="shared" si="7"/>
        <v>-0.14508561928962493</v>
      </c>
      <c r="Z49" s="20"/>
    </row>
    <row r="50" spans="10:26" x14ac:dyDescent="0.25">
      <c r="J50">
        <v>13</v>
      </c>
      <c r="K50" s="1">
        <f t="shared" si="2"/>
        <v>7.3871690882971214E-2</v>
      </c>
      <c r="L50" s="20">
        <f t="shared" si="3"/>
        <v>-0.28588350873444013</v>
      </c>
      <c r="M50" s="20"/>
      <c r="N50">
        <v>13</v>
      </c>
      <c r="O50" s="1">
        <f t="shared" si="0"/>
        <v>0.21496625190759486</v>
      </c>
      <c r="P50" s="20">
        <f t="shared" si="4"/>
        <v>-0.13691983957966258</v>
      </c>
      <c r="S50">
        <v>13</v>
      </c>
      <c r="T50" s="1">
        <f t="shared" si="5"/>
        <v>0.1839405102985984</v>
      </c>
      <c r="U50" s="20">
        <f t="shared" si="6"/>
        <v>-0.28588350873444024</v>
      </c>
      <c r="V50" s="20"/>
      <c r="W50">
        <v>13</v>
      </c>
      <c r="X50" s="1">
        <f t="shared" si="1"/>
        <v>0.53526596724991127</v>
      </c>
      <c r="Y50" s="20">
        <f t="shared" si="7"/>
        <v>-0.13691983957966258</v>
      </c>
      <c r="Z50" s="20"/>
    </row>
    <row r="51" spans="10:26" x14ac:dyDescent="0.25">
      <c r="J51">
        <v>14</v>
      </c>
      <c r="K51" s="1">
        <f t="shared" si="2"/>
        <v>5.2752992697201441E-2</v>
      </c>
      <c r="L51" s="20">
        <f t="shared" si="3"/>
        <v>-0.28588350873444024</v>
      </c>
      <c r="M51" s="20"/>
      <c r="N51">
        <v>14</v>
      </c>
      <c r="O51" s="1">
        <f t="shared" si="0"/>
        <v>0.18710168095694726</v>
      </c>
      <c r="P51" s="20">
        <f t="shared" si="4"/>
        <v>-0.12962300223118473</v>
      </c>
      <c r="S51">
        <v>14</v>
      </c>
      <c r="T51" s="1">
        <f t="shared" si="5"/>
        <v>0.13135495181603166</v>
      </c>
      <c r="U51" s="20">
        <f t="shared" si="6"/>
        <v>-0.28588350873444024</v>
      </c>
      <c r="V51" s="20"/>
      <c r="W51">
        <v>14</v>
      </c>
      <c r="X51" s="1">
        <f t="shared" si="1"/>
        <v>0.46588318558279873</v>
      </c>
      <c r="Y51" s="20">
        <f t="shared" si="7"/>
        <v>-0.12962300223118484</v>
      </c>
      <c r="Z51" s="20"/>
    </row>
    <row r="52" spans="10:26" x14ac:dyDescent="0.25">
      <c r="J52">
        <v>15</v>
      </c>
      <c r="K52" s="1">
        <f t="shared" si="2"/>
        <v>3.767178204868319E-2</v>
      </c>
      <c r="L52" s="20">
        <f t="shared" si="3"/>
        <v>-0.28588350873444024</v>
      </c>
      <c r="M52" s="20"/>
      <c r="N52">
        <v>15</v>
      </c>
      <c r="O52" s="1">
        <f t="shared" si="0"/>
        <v>0.16407627471721292</v>
      </c>
      <c r="P52" s="20">
        <f t="shared" si="4"/>
        <v>-0.12306359901187935</v>
      </c>
      <c r="S52">
        <v>15</v>
      </c>
      <c r="T52" s="1">
        <f t="shared" si="5"/>
        <v>9.3802737301221198E-2</v>
      </c>
      <c r="U52" s="20">
        <f t="shared" si="6"/>
        <v>-0.28588350873444024</v>
      </c>
      <c r="V52" s="20"/>
      <c r="W52">
        <v>15</v>
      </c>
      <c r="X52" s="1">
        <f t="shared" si="1"/>
        <v>0.40854992404586021</v>
      </c>
      <c r="Y52" s="20">
        <f t="shared" si="7"/>
        <v>-0.12306359901187935</v>
      </c>
      <c r="Z52" s="20"/>
    </row>
    <row r="53" spans="10:26" x14ac:dyDescent="0.25">
      <c r="J53">
        <v>16</v>
      </c>
      <c r="K53" s="1">
        <f t="shared" si="2"/>
        <v>2.690204081632654E-2</v>
      </c>
      <c r="L53" s="20">
        <f t="shared" si="3"/>
        <v>-0.28588350873444024</v>
      </c>
      <c r="M53" s="20"/>
      <c r="N53">
        <v>16</v>
      </c>
      <c r="O53" s="1">
        <f t="shared" si="0"/>
        <v>0.14485714285714288</v>
      </c>
      <c r="P53" s="20">
        <f t="shared" si="4"/>
        <v>-0.11713534996570596</v>
      </c>
      <c r="S53">
        <v>16</v>
      </c>
      <c r="T53" s="1">
        <f t="shared" si="5"/>
        <v>6.6986081632653127E-2</v>
      </c>
      <c r="U53" s="20">
        <f t="shared" si="6"/>
        <v>-0.28588350873444024</v>
      </c>
      <c r="V53" s="20"/>
      <c r="W53">
        <v>16</v>
      </c>
      <c r="X53" s="1">
        <f t="shared" si="1"/>
        <v>0.3606942857142858</v>
      </c>
      <c r="Y53" s="20">
        <f t="shared" si="7"/>
        <v>-0.11713534996570596</v>
      </c>
      <c r="Z53" s="20"/>
    </row>
    <row r="54" spans="10:26" x14ac:dyDescent="0.25">
      <c r="J54">
        <v>17</v>
      </c>
      <c r="K54" s="1">
        <f t="shared" si="2"/>
        <v>1.9211190995637985E-2</v>
      </c>
      <c r="L54" s="20">
        <f t="shared" si="3"/>
        <v>-0.28588350873444024</v>
      </c>
      <c r="M54" s="20"/>
      <c r="N54">
        <v>17</v>
      </c>
      <c r="O54" s="1">
        <f t="shared" si="0"/>
        <v>0.12866914880038482</v>
      </c>
      <c r="P54" s="20">
        <f t="shared" si="4"/>
        <v>-0.11175143826164335</v>
      </c>
      <c r="S54">
        <v>17</v>
      </c>
      <c r="T54" s="1">
        <f t="shared" si="5"/>
        <v>4.783586557913861E-2</v>
      </c>
      <c r="U54" s="20">
        <f t="shared" si="6"/>
        <v>-0.28588350873444024</v>
      </c>
      <c r="V54" s="20"/>
      <c r="W54">
        <v>17</v>
      </c>
      <c r="X54" s="1">
        <f t="shared" si="1"/>
        <v>0.32038618051295825</v>
      </c>
      <c r="Y54" s="20">
        <f t="shared" si="7"/>
        <v>-0.11175143826164335</v>
      </c>
      <c r="Z54" s="20"/>
    </row>
    <row r="55" spans="10:26" x14ac:dyDescent="0.25">
      <c r="J55">
        <v>18</v>
      </c>
      <c r="K55" s="1">
        <f t="shared" si="2"/>
        <v>1.3719028306837513E-2</v>
      </c>
      <c r="L55" s="20">
        <f t="shared" si="3"/>
        <v>-0.28588350873444024</v>
      </c>
      <c r="M55" s="20"/>
      <c r="N55">
        <v>18</v>
      </c>
      <c r="O55" s="1">
        <f t="shared" si="0"/>
        <v>0.11492210414231407</v>
      </c>
      <c r="P55" s="20">
        <f t="shared" si="4"/>
        <v>-0.10684025491920901</v>
      </c>
      <c r="S55">
        <v>18</v>
      </c>
      <c r="T55" s="1">
        <f t="shared" si="5"/>
        <v>3.4160380484025428E-2</v>
      </c>
      <c r="U55" s="20">
        <f t="shared" si="6"/>
        <v>-0.28588350873444024</v>
      </c>
      <c r="V55" s="20"/>
      <c r="W55">
        <v>18</v>
      </c>
      <c r="X55" s="1">
        <f t="shared" si="1"/>
        <v>0.28615603931436207</v>
      </c>
      <c r="Y55" s="20">
        <f t="shared" si="7"/>
        <v>-0.10684025491920901</v>
      </c>
      <c r="Z55" s="20"/>
    </row>
    <row r="56" spans="10:26" x14ac:dyDescent="0.25">
      <c r="J56">
        <v>19</v>
      </c>
      <c r="K56" s="1">
        <f t="shared" si="2"/>
        <v>9.7969843580516976E-3</v>
      </c>
      <c r="L56" s="20">
        <f t="shared" si="3"/>
        <v>-0.28588350873444024</v>
      </c>
      <c r="M56" s="20"/>
      <c r="N56">
        <v>19</v>
      </c>
      <c r="O56" s="1">
        <f t="shared" si="0"/>
        <v>0.10316072180447818</v>
      </c>
      <c r="P56" s="20">
        <f t="shared" si="4"/>
        <v>-0.10234221193227688</v>
      </c>
      <c r="S56">
        <v>19</v>
      </c>
      <c r="T56" s="1">
        <f t="shared" si="5"/>
        <v>2.4394491051548742E-2</v>
      </c>
      <c r="U56" s="20">
        <f t="shared" si="6"/>
        <v>-0.28588350873444024</v>
      </c>
      <c r="V56" s="20"/>
      <c r="W56">
        <v>19</v>
      </c>
      <c r="X56" s="1">
        <f t="shared" si="1"/>
        <v>0.25687019729315069</v>
      </c>
      <c r="Y56" s="20">
        <f t="shared" si="7"/>
        <v>-0.10234221193227677</v>
      </c>
      <c r="Z56" s="20"/>
    </row>
    <row r="57" spans="10:26" x14ac:dyDescent="0.25">
      <c r="J57">
        <v>20</v>
      </c>
      <c r="K57" s="1">
        <f t="shared" si="2"/>
        <v>6.9961880947554504E-3</v>
      </c>
      <c r="L57" s="20">
        <f t="shared" si="3"/>
        <v>-0.28588350873444024</v>
      </c>
      <c r="M57" s="20"/>
      <c r="N57">
        <v>20</v>
      </c>
      <c r="O57" s="1">
        <f t="shared" si="0"/>
        <v>9.3029583400392954E-2</v>
      </c>
      <c r="P57" s="20">
        <f t="shared" si="4"/>
        <v>-9.8207323745629571E-2</v>
      </c>
      <c r="S57">
        <v>20</v>
      </c>
      <c r="T57" s="1">
        <f t="shared" si="5"/>
        <v>1.7420508355941083E-2</v>
      </c>
      <c r="U57" s="20">
        <f t="shared" si="6"/>
        <v>-0.28588350873444024</v>
      </c>
      <c r="V57" s="20"/>
      <c r="W57">
        <v>20</v>
      </c>
      <c r="X57" s="1">
        <f t="shared" si="1"/>
        <v>0.2316436626669785</v>
      </c>
      <c r="Y57" s="20">
        <f t="shared" si="7"/>
        <v>-9.8207323745629571E-2</v>
      </c>
      <c r="Z57" s="20"/>
    </row>
    <row r="58" spans="10:26" x14ac:dyDescent="0.25">
      <c r="L58" s="20"/>
      <c r="M58" s="2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2024-10-02T23:23:47Z</dcterms:created>
  <dcterms:modified xsi:type="dcterms:W3CDTF">2024-10-03T12:13:59Z</dcterms:modified>
</cp:coreProperties>
</file>